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ozdovaSE.ID-SUENCO\Desktop\"/>
    </mc:Choice>
  </mc:AlternateContent>
  <bookViews>
    <workbookView xWindow="120" yWindow="45" windowWidth="19020" windowHeight="12405"/>
  </bookViews>
  <sheets>
    <sheet name="стр.1_3 21" sheetId="3" r:id="rId1"/>
  </sheets>
  <externalReferences>
    <externalReference r:id="rId2"/>
  </externalReferences>
  <definedNames>
    <definedName name="_xlnm.Print_Area" localSheetId="0">'стр.1_3 21'!$A$1:$N$84</definedName>
  </definedNames>
  <calcPr calcId="152511"/>
</workbook>
</file>

<file path=xl/calcChain.xml><?xml version="1.0" encoding="utf-8"?>
<calcChain xmlns="http://schemas.openxmlformats.org/spreadsheetml/2006/main">
  <c r="M75" i="3" l="1"/>
  <c r="M74" i="3"/>
  <c r="M70" i="3"/>
  <c r="L70" i="3"/>
  <c r="M68" i="3"/>
  <c r="L68" i="3"/>
  <c r="M65" i="3"/>
  <c r="L65" i="3"/>
  <c r="M63" i="3"/>
  <c r="L63" i="3"/>
  <c r="L76" i="3" l="1"/>
</calcChain>
</file>

<file path=xl/sharedStrings.xml><?xml version="1.0" encoding="utf-8"?>
<sst xmlns="http://schemas.openxmlformats.org/spreadsheetml/2006/main" count="214" uniqueCount="151">
  <si>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</si>
  <si>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</si>
  <si>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</si>
  <si>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</si>
  <si>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</si>
  <si>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</si>
  <si>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</si>
  <si>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</si>
  <si>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</si>
  <si>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</si>
  <si>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</si>
  <si>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</si>
  <si>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</si>
  <si>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</si>
  <si>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</si>
  <si>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</si>
  <si>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</si>
  <si>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</si>
  <si>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</si>
  <si>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</si>
  <si>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</si>
  <si>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</si>
  <si>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</si>
  <si>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</si>
  <si>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</si>
  <si>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</si>
  <si>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</si>
  <si>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</si>
  <si>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</si>
  <si>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</si>
  <si>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</si>
  <si>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</si>
  <si>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</si>
  <si>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</si>
  <si>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</si>
  <si>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</si>
  <si>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</si>
  <si>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</si>
  <si>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</si>
  <si>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</si>
  <si>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</si>
  <si>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</si>
  <si>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</si>
  <si>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</si>
  <si>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</si>
  <si>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</si>
  <si>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</si>
  <si>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</si>
  <si>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</si>
  <si>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</si>
  <si>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</si>
  <si>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</si>
  <si>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</si>
  <si>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</si>
  <si>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</si>
  <si>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</si>
  <si>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</si>
  <si>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</si>
  <si>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</si>
  <si>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</si>
  <si>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</si>
  <si>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</si>
  <si>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</si>
  <si>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</si>
  <si>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</si>
  <si>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</si>
  <si>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</si>
  <si>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</si>
  <si>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</si>
  <si>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</si>
  <si>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</si>
  <si>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</si>
  <si>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</si>
  <si>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</si>
  <si>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</si>
  <si>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</si>
  <si>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</si>
  <si>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</si>
  <si>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</si>
  <si>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</si>
  <si>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</si>
  <si>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</si>
  <si>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</si>
  <si>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</si>
  <si>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</si>
  <si>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</si>
  <si>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</si>
  <si>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</si>
  <si>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</si>
  <si>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</si>
  <si>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</si>
  <si>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</si>
  <si>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</si>
  <si>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</si>
  <si>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</si>
  <si>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</si>
  <si>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</si>
  <si>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</si>
  <si>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</si>
  <si>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</si>
  <si>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</si>
  <si>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</si>
  <si>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</si>
  <si>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</si>
  <si>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</si>
  <si>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</si>
  <si>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</si>
  <si>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</si>
  <si>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</si>
  <si>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</si>
  <si>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</si>
  <si>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</si>
  <si>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</si>
  <si>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</si>
  <si>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</si>
  <si>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</si>
  <si>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8901016850</t>
  </si>
  <si>
    <t>890801001</t>
  </si>
  <si>
    <r>
      <t xml:space="preserve">Долгосрочный период регулирования: </t>
    </r>
    <r>
      <rPr>
        <b/>
        <sz val="11"/>
        <rFont val="Times New Roman"/>
        <family val="1"/>
        <charset val="204"/>
      </rPr>
      <t>2020-2022 г.г.</t>
    </r>
  </si>
  <si>
    <t>1.1.3.3.1</t>
  </si>
  <si>
    <t>1.1.3.3.2</t>
  </si>
  <si>
    <t>1.1.3.3.3</t>
  </si>
  <si>
    <t>1.1.3.3.4</t>
  </si>
  <si>
    <t>Расходы на оплату вневедомственной охраны</t>
  </si>
  <si>
    <t>Расходы на охрану труда (спецпитание, спецодежда, средства защиты и т.д)</t>
  </si>
  <si>
    <t>Расходы на льготный проезд</t>
  </si>
  <si>
    <t>Другие прочие операционные расходы</t>
  </si>
  <si>
    <t>1.2.12.1</t>
  </si>
  <si>
    <t>Расходы на топливо</t>
  </si>
  <si>
    <t>1.2.12.3</t>
  </si>
  <si>
    <t>Расходы по сомнительным долгам</t>
  </si>
  <si>
    <t>Экономически обоснованные расходы, не учтенные органом регулирования при установлении тарифа</t>
  </si>
  <si>
    <t>1.1.3.3.5</t>
  </si>
  <si>
    <t>Расходы на обучение персонала</t>
  </si>
  <si>
    <t>2.1</t>
  </si>
  <si>
    <t>3.1</t>
  </si>
  <si>
    <t>3.2</t>
  </si>
  <si>
    <t>в том числе количество условных единиц по линиям электропередач на  уровне напряжения 10 кВ</t>
  </si>
  <si>
    <t>в том числе количество условных единиц по линиям электропередач на  уровне напряжения 0,4 кВ</t>
  </si>
  <si>
    <t>4.1</t>
  </si>
  <si>
    <t>5.1</t>
  </si>
  <si>
    <t>5.2</t>
  </si>
  <si>
    <t>в том числе длина линий электропередач на уровне напряжения 10 кВ</t>
  </si>
  <si>
    <t>в том числе длина линий электропередач на уровне напряжения 0,4 кВ</t>
  </si>
  <si>
    <t>1.2.12.2</t>
  </si>
  <si>
    <t>1.2.12.4</t>
  </si>
  <si>
    <t>Расходы на энергетические ресурсы</t>
  </si>
  <si>
    <r>
      <t xml:space="preserve">Наименование организации:  </t>
    </r>
    <r>
      <rPr>
        <b/>
        <sz val="11"/>
        <rFont val="Times New Roman"/>
        <family val="1"/>
        <charset val="204"/>
      </rPr>
      <t>АО "Харп-Энерго-Газ"</t>
    </r>
  </si>
  <si>
    <t>2021 год</t>
  </si>
  <si>
    <t>ТП-20, ВЛИ по техпрес.; КТПНТ по тех.прес.; Узелы учета эл.эн.</t>
  </si>
  <si>
    <t>в том числе транспортные расходы,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</si>
</sst>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2" fillId="0" borderId="8" xfId="0" applyFont="1" applyBorder="1"/>
    <xf numFmtId="0" fontId="2" fillId="0" borderId="8" xfId="0" applyFont="1" applyBorder="1" applyAlignment="1"/>
    <xf numFmtId="0" fontId="2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8" fillId="0" borderId="3" xfId="0" applyFont="1" applyBorder="1" applyAlignment="1">
      <alignment horizontal="justify" vertical="center" wrapText="1"/>
    </xf>
    <xf numFmtId="10" fontId="6" fillId="0" borderId="1" xfId="1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center" wrapText="1"/>
    </xf>
    <xf numFmtId="2" fontId="6" fillId="0" borderId="0" xfId="0" applyNumberFormat="1" applyFont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8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0;&#1089;&#1082;&#1044;/&#1052;&#1086;&#1080;%20&#1076;&#1086;&#1082;&#1091;&#1084;&#1077;&#1085;&#1090;&#1099;/&#1057;&#1055;%20&#1069;&#1057;&#1080;&#1057;%202021/&#1069;&#1057;&#1080;&#1057;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"/>
      <sheetName val="проч.опер."/>
      <sheetName val="ээ"/>
      <sheetName val="расчет одност."/>
      <sheetName val="тар.меню"/>
      <sheetName val="объем"/>
      <sheetName val="об.с разб."/>
      <sheetName val="рез"/>
      <sheetName val="VIII"/>
      <sheetName val="ВЦО"/>
      <sheetName val="АС20"/>
      <sheetName val="поясн.зап."/>
      <sheetName val="расчет одност. 21"/>
      <sheetName val="расчет одност.21(2)"/>
      <sheetName val="расч.одност.20"/>
    </sheetNames>
    <sheetDataSet>
      <sheetData sheetId="0">
        <row r="23">
          <cell r="AG23">
            <v>1981.154860227816</v>
          </cell>
        </row>
        <row r="24">
          <cell r="AG24">
            <v>8.8126598136739329E-2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topLeftCell="A68" zoomScaleNormal="100" zoomScaleSheetLayoutView="100" workbookViewId="0">
      <selection activeCell="Q74" sqref="Q74"/>
    </sheetView>
  </sheetViews>
  <sheetFormatPr defaultColWidth="0.85546875" defaultRowHeight="15" customHeight="1" x14ac:dyDescent="0.25"/>
  <cols>
    <col min="1" max="8" width="0.85546875" style="2"/>
    <col min="9" max="9" width="1.85546875" style="2" customWidth="1"/>
    <col min="10" max="10" width="47" style="2" customWidth="1"/>
    <col min="11" max="11" width="9.140625" style="2" customWidth="1"/>
    <col min="12" max="13" width="11.28515625" style="2" customWidth="1"/>
    <col min="14" max="14" width="19.7109375" style="2" customWidth="1"/>
    <col min="15" max="15" width="14" style="2" customWidth="1"/>
    <col min="16" max="56" width="11.28515625" style="2" customWidth="1"/>
    <col min="57" max="16384" width="0.85546875" style="2"/>
  </cols>
  <sheetData>
    <row r="1" spans="1:14" s="1" customFormat="1" ht="12" customHeight="1" x14ac:dyDescent="0.2">
      <c r="L1" s="1" t="s">
        <v>90</v>
      </c>
    </row>
    <row r="2" spans="1:14" s="1" customFormat="1" ht="12" customHeight="1" x14ac:dyDescent="0.2">
      <c r="L2" s="1" t="s">
        <v>27</v>
      </c>
    </row>
    <row r="3" spans="1:14" s="1" customFormat="1" ht="12" customHeight="1" x14ac:dyDescent="0.2">
      <c r="L3" s="1" t="s">
        <v>28</v>
      </c>
    </row>
    <row r="5" spans="1:14" s="3" customFormat="1" ht="14.25" customHeight="1" x14ac:dyDescent="0.25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3" customFormat="1" ht="14.25" customHeight="1" x14ac:dyDescent="0.25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3" customFormat="1" ht="14.25" customHeight="1" x14ac:dyDescent="0.25">
      <c r="A7" s="30" t="s">
        <v>91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s="3" customFormat="1" ht="14.25" customHeight="1" x14ac:dyDescent="0.25">
      <c r="A8" s="30" t="s">
        <v>114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10" spans="1:14" x14ac:dyDescent="0.25">
      <c r="C10" s="4" t="s">
        <v>147</v>
      </c>
      <c r="D10" s="4"/>
      <c r="J10" s="8"/>
      <c r="K10" s="9"/>
      <c r="L10" s="9"/>
      <c r="M10" s="9"/>
    </row>
    <row r="11" spans="1:14" x14ac:dyDescent="0.25">
      <c r="C11" s="4" t="s">
        <v>29</v>
      </c>
      <c r="D11" s="4"/>
      <c r="J11" s="31" t="s">
        <v>116</v>
      </c>
      <c r="K11" s="32"/>
      <c r="L11" s="10"/>
      <c r="M11" s="10"/>
    </row>
    <row r="12" spans="1:14" x14ac:dyDescent="0.25">
      <c r="C12" s="4" t="s">
        <v>30</v>
      </c>
      <c r="D12" s="4"/>
      <c r="J12" s="31" t="s">
        <v>117</v>
      </c>
      <c r="K12" s="32"/>
      <c r="L12" s="10"/>
      <c r="M12" s="10"/>
    </row>
    <row r="13" spans="1:14" x14ac:dyDescent="0.25">
      <c r="C13" s="4" t="s">
        <v>118</v>
      </c>
      <c r="D13" s="4"/>
      <c r="J13" s="8"/>
      <c r="K13" s="8"/>
      <c r="L13" s="8"/>
      <c r="M13" s="8"/>
    </row>
    <row r="15" spans="1:14" s="5" customFormat="1" ht="13.5" x14ac:dyDescent="0.2">
      <c r="A15" s="33" t="s">
        <v>26</v>
      </c>
      <c r="B15" s="34"/>
      <c r="C15" s="34"/>
      <c r="D15" s="34"/>
      <c r="E15" s="34"/>
      <c r="F15" s="34"/>
      <c r="G15" s="34"/>
      <c r="H15" s="34"/>
      <c r="I15" s="35"/>
      <c r="J15" s="34"/>
      <c r="K15" s="33" t="s">
        <v>31</v>
      </c>
      <c r="L15" s="39" t="s">
        <v>148</v>
      </c>
      <c r="M15" s="40"/>
      <c r="N15" s="25" t="s">
        <v>2</v>
      </c>
    </row>
    <row r="16" spans="1:14" s="5" customFormat="1" ht="13.5" x14ac:dyDescent="0.2">
      <c r="A16" s="36"/>
      <c r="B16" s="37"/>
      <c r="C16" s="37"/>
      <c r="D16" s="37"/>
      <c r="E16" s="37"/>
      <c r="F16" s="37"/>
      <c r="G16" s="37"/>
      <c r="H16" s="37"/>
      <c r="I16" s="38"/>
      <c r="J16" s="37"/>
      <c r="K16" s="36"/>
      <c r="L16" s="6" t="s">
        <v>0</v>
      </c>
      <c r="M16" s="6" t="s">
        <v>1</v>
      </c>
      <c r="N16" s="26"/>
    </row>
    <row r="17" spans="1:15" s="5" customFormat="1" ht="15" customHeight="1" x14ac:dyDescent="0.2">
      <c r="A17" s="27" t="s">
        <v>3</v>
      </c>
      <c r="B17" s="28"/>
      <c r="C17" s="28"/>
      <c r="D17" s="28"/>
      <c r="E17" s="28"/>
      <c r="F17" s="28"/>
      <c r="G17" s="28"/>
      <c r="H17" s="28"/>
      <c r="I17" s="29"/>
      <c r="J17" s="7" t="s">
        <v>32</v>
      </c>
      <c r="K17" s="6" t="s">
        <v>33</v>
      </c>
      <c r="L17" s="6" t="s">
        <v>33</v>
      </c>
      <c r="M17" s="6" t="s">
        <v>33</v>
      </c>
      <c r="N17" s="11" t="s">
        <v>33</v>
      </c>
    </row>
    <row r="18" spans="1:15" s="5" customFormat="1" ht="16.5" customHeight="1" x14ac:dyDescent="0.2">
      <c r="A18" s="41" t="s">
        <v>5</v>
      </c>
      <c r="B18" s="42"/>
      <c r="C18" s="42"/>
      <c r="D18" s="42"/>
      <c r="E18" s="42"/>
      <c r="F18" s="42"/>
      <c r="G18" s="42"/>
      <c r="H18" s="42"/>
      <c r="I18" s="43"/>
      <c r="J18" s="17" t="s">
        <v>92</v>
      </c>
      <c r="K18" s="21" t="s">
        <v>4</v>
      </c>
      <c r="L18" s="46">
        <v>208575.20125069292</v>
      </c>
      <c r="M18" s="46">
        <v>196792.51612764207</v>
      </c>
      <c r="N18" s="13"/>
    </row>
    <row r="19" spans="1:15" s="5" customFormat="1" ht="16.5" customHeight="1" x14ac:dyDescent="0.2">
      <c r="A19" s="41" t="s">
        <v>6</v>
      </c>
      <c r="B19" s="42"/>
      <c r="C19" s="42"/>
      <c r="D19" s="42"/>
      <c r="E19" s="42"/>
      <c r="F19" s="42"/>
      <c r="G19" s="42"/>
      <c r="H19" s="42"/>
      <c r="I19" s="43"/>
      <c r="J19" s="17" t="s">
        <v>93</v>
      </c>
      <c r="K19" s="21" t="s">
        <v>4</v>
      </c>
      <c r="L19" s="46">
        <v>125075.74956764003</v>
      </c>
      <c r="M19" s="46">
        <v>102511.86451058008</v>
      </c>
      <c r="N19" s="13"/>
    </row>
    <row r="20" spans="1:15" s="5" customFormat="1" ht="15" customHeight="1" x14ac:dyDescent="0.2">
      <c r="A20" s="27" t="s">
        <v>7</v>
      </c>
      <c r="B20" s="28"/>
      <c r="C20" s="28"/>
      <c r="D20" s="28"/>
      <c r="E20" s="28"/>
      <c r="F20" s="28"/>
      <c r="G20" s="28"/>
      <c r="H20" s="28"/>
      <c r="I20" s="29"/>
      <c r="J20" s="7" t="s">
        <v>8</v>
      </c>
      <c r="K20" s="6" t="s">
        <v>4</v>
      </c>
      <c r="L20" s="12">
        <v>53859.420562549538</v>
      </c>
      <c r="M20" s="12">
        <v>31261.453168606164</v>
      </c>
      <c r="N20" s="13"/>
    </row>
    <row r="21" spans="1:15" s="5" customFormat="1" ht="30" customHeight="1" x14ac:dyDescent="0.2">
      <c r="A21" s="27" t="s">
        <v>10</v>
      </c>
      <c r="B21" s="28"/>
      <c r="C21" s="28"/>
      <c r="D21" s="28"/>
      <c r="E21" s="28"/>
      <c r="F21" s="28"/>
      <c r="G21" s="28"/>
      <c r="H21" s="28"/>
      <c r="I21" s="29"/>
      <c r="J21" s="7" t="s">
        <v>115</v>
      </c>
      <c r="K21" s="6" t="s">
        <v>4</v>
      </c>
      <c r="L21" s="12">
        <v>5515.058650549533</v>
      </c>
      <c r="M21" s="12">
        <v>7888.1190786061634</v>
      </c>
      <c r="N21" s="13"/>
    </row>
    <row r="22" spans="1:15" s="5" customFormat="1" ht="30" customHeight="1" x14ac:dyDescent="0.2">
      <c r="A22" s="27" t="s">
        <v>12</v>
      </c>
      <c r="B22" s="28"/>
      <c r="C22" s="28"/>
      <c r="D22" s="28"/>
      <c r="E22" s="28"/>
      <c r="F22" s="28"/>
      <c r="G22" s="28"/>
      <c r="H22" s="28"/>
      <c r="I22" s="29"/>
      <c r="J22" s="7" t="s">
        <v>94</v>
      </c>
      <c r="K22" s="6" t="s">
        <v>4</v>
      </c>
      <c r="L22" s="12">
        <v>48344.361912000008</v>
      </c>
      <c r="M22" s="12">
        <v>23373.33409</v>
      </c>
      <c r="N22" s="13"/>
    </row>
    <row r="23" spans="1:15" s="5" customFormat="1" ht="44.25" customHeight="1" x14ac:dyDescent="0.2">
      <c r="A23" s="27" t="s">
        <v>34</v>
      </c>
      <c r="B23" s="28"/>
      <c r="C23" s="28"/>
      <c r="D23" s="28"/>
      <c r="E23" s="28"/>
      <c r="F23" s="28"/>
      <c r="G23" s="28"/>
      <c r="H23" s="28"/>
      <c r="I23" s="29"/>
      <c r="J23" s="7" t="s">
        <v>35</v>
      </c>
      <c r="K23" s="6" t="s">
        <v>4</v>
      </c>
      <c r="L23" s="12">
        <v>0</v>
      </c>
      <c r="M23" s="12">
        <v>0</v>
      </c>
      <c r="N23" s="13"/>
    </row>
    <row r="24" spans="1:15" s="5" customFormat="1" ht="15" customHeight="1" x14ac:dyDescent="0.2">
      <c r="A24" s="27" t="s">
        <v>36</v>
      </c>
      <c r="B24" s="28"/>
      <c r="C24" s="28"/>
      <c r="D24" s="28"/>
      <c r="E24" s="28"/>
      <c r="F24" s="28"/>
      <c r="G24" s="28"/>
      <c r="H24" s="28"/>
      <c r="I24" s="29"/>
      <c r="J24" s="7" t="s">
        <v>11</v>
      </c>
      <c r="K24" s="6" t="s">
        <v>4</v>
      </c>
      <c r="L24" s="12">
        <v>0</v>
      </c>
      <c r="M24" s="15">
        <v>0</v>
      </c>
      <c r="N24" s="13"/>
    </row>
    <row r="25" spans="1:15" s="5" customFormat="1" ht="15" customHeight="1" x14ac:dyDescent="0.2">
      <c r="A25" s="27" t="s">
        <v>9</v>
      </c>
      <c r="B25" s="28"/>
      <c r="C25" s="28"/>
      <c r="D25" s="28"/>
      <c r="E25" s="28"/>
      <c r="F25" s="28"/>
      <c r="G25" s="28"/>
      <c r="H25" s="28"/>
      <c r="I25" s="29"/>
      <c r="J25" s="7" t="s">
        <v>20</v>
      </c>
      <c r="K25" s="6" t="s">
        <v>4</v>
      </c>
      <c r="L25" s="12">
        <v>47006.004186805352</v>
      </c>
      <c r="M25" s="15">
        <v>51932.891224631217</v>
      </c>
      <c r="N25" s="13"/>
    </row>
    <row r="26" spans="1:15" s="5" customFormat="1" ht="15" customHeight="1" x14ac:dyDescent="0.2">
      <c r="A26" s="27" t="s">
        <v>37</v>
      </c>
      <c r="B26" s="28"/>
      <c r="C26" s="28"/>
      <c r="D26" s="28"/>
      <c r="E26" s="28"/>
      <c r="F26" s="28"/>
      <c r="G26" s="28"/>
      <c r="H26" s="28"/>
      <c r="I26" s="29"/>
      <c r="J26" s="7" t="s">
        <v>11</v>
      </c>
      <c r="K26" s="6" t="s">
        <v>4</v>
      </c>
      <c r="L26" s="12">
        <v>0</v>
      </c>
      <c r="M26" s="15">
        <v>0</v>
      </c>
      <c r="N26" s="13"/>
    </row>
    <row r="27" spans="1:15" s="5" customFormat="1" ht="17.25" customHeight="1" x14ac:dyDescent="0.2">
      <c r="A27" s="27" t="s">
        <v>13</v>
      </c>
      <c r="B27" s="28"/>
      <c r="C27" s="28"/>
      <c r="D27" s="28"/>
      <c r="E27" s="28"/>
      <c r="F27" s="28"/>
      <c r="G27" s="28"/>
      <c r="H27" s="28"/>
      <c r="I27" s="29"/>
      <c r="J27" s="7" t="s">
        <v>95</v>
      </c>
      <c r="K27" s="6" t="s">
        <v>4</v>
      </c>
      <c r="L27" s="12">
        <v>24210.324818285135</v>
      </c>
      <c r="M27" s="15">
        <v>19267.393486434787</v>
      </c>
      <c r="N27" s="13"/>
    </row>
    <row r="28" spans="1:15" s="5" customFormat="1" ht="30" customHeight="1" x14ac:dyDescent="0.2">
      <c r="A28" s="27" t="s">
        <v>38</v>
      </c>
      <c r="B28" s="28"/>
      <c r="C28" s="28"/>
      <c r="D28" s="28"/>
      <c r="E28" s="28"/>
      <c r="F28" s="28"/>
      <c r="G28" s="28"/>
      <c r="H28" s="28"/>
      <c r="I28" s="29"/>
      <c r="J28" s="7" t="s">
        <v>96</v>
      </c>
      <c r="K28" s="6" t="s">
        <v>4</v>
      </c>
      <c r="L28" s="12">
        <v>5121.1005716926356</v>
      </c>
      <c r="M28" s="15">
        <v>934.97974141777195</v>
      </c>
      <c r="N28" s="13"/>
      <c r="O28" s="16"/>
    </row>
    <row r="29" spans="1:15" s="5" customFormat="1" ht="15" customHeight="1" x14ac:dyDescent="0.2">
      <c r="A29" s="27" t="s">
        <v>39</v>
      </c>
      <c r="B29" s="28"/>
      <c r="C29" s="28"/>
      <c r="D29" s="28"/>
      <c r="E29" s="28"/>
      <c r="F29" s="28"/>
      <c r="G29" s="28"/>
      <c r="H29" s="28"/>
      <c r="I29" s="29"/>
      <c r="J29" s="7" t="s">
        <v>150</v>
      </c>
      <c r="K29" s="6" t="s">
        <v>4</v>
      </c>
      <c r="L29" s="12">
        <v>6055.2621129102927</v>
      </c>
      <c r="M29" s="15">
        <v>359.09999999999997</v>
      </c>
      <c r="N29" s="13"/>
    </row>
    <row r="30" spans="1:15" s="5" customFormat="1" ht="20.25" customHeight="1" x14ac:dyDescent="0.2">
      <c r="A30" s="27" t="s">
        <v>97</v>
      </c>
      <c r="B30" s="28"/>
      <c r="C30" s="28"/>
      <c r="D30" s="28"/>
      <c r="E30" s="28"/>
      <c r="F30" s="28"/>
      <c r="G30" s="28"/>
      <c r="H30" s="28"/>
      <c r="I30" s="29"/>
      <c r="J30" s="7" t="s">
        <v>40</v>
      </c>
      <c r="K30" s="6" t="s">
        <v>4</v>
      </c>
      <c r="L30" s="12">
        <v>13033.962133682206</v>
      </c>
      <c r="M30" s="15">
        <v>17973.313745017014</v>
      </c>
      <c r="N30" s="13"/>
    </row>
    <row r="31" spans="1:15" s="5" customFormat="1" ht="18.75" customHeight="1" x14ac:dyDescent="0.2">
      <c r="A31" s="27" t="s">
        <v>119</v>
      </c>
      <c r="B31" s="28"/>
      <c r="C31" s="28"/>
      <c r="D31" s="28"/>
      <c r="E31" s="28"/>
      <c r="F31" s="28"/>
      <c r="G31" s="28"/>
      <c r="H31" s="28"/>
      <c r="I31" s="29"/>
      <c r="J31" s="7" t="s">
        <v>123</v>
      </c>
      <c r="K31" s="6" t="s">
        <v>4</v>
      </c>
      <c r="L31" s="12">
        <v>3773.5346880000002</v>
      </c>
      <c r="M31" s="15">
        <v>3620.3999999999996</v>
      </c>
      <c r="N31" s="13"/>
    </row>
    <row r="32" spans="1:15" s="5" customFormat="1" ht="29.25" customHeight="1" x14ac:dyDescent="0.2">
      <c r="A32" s="27" t="s">
        <v>120</v>
      </c>
      <c r="B32" s="28"/>
      <c r="C32" s="28"/>
      <c r="D32" s="28"/>
      <c r="E32" s="28"/>
      <c r="F32" s="28"/>
      <c r="G32" s="28"/>
      <c r="H32" s="28"/>
      <c r="I32" s="29"/>
      <c r="J32" s="7" t="s">
        <v>133</v>
      </c>
      <c r="K32" s="6" t="s">
        <v>4</v>
      </c>
      <c r="L32" s="12">
        <v>0</v>
      </c>
      <c r="M32" s="15">
        <v>2.5</v>
      </c>
      <c r="N32" s="13"/>
    </row>
    <row r="33" spans="1:17" s="5" customFormat="1" ht="30" customHeight="1" x14ac:dyDescent="0.2">
      <c r="A33" s="27" t="s">
        <v>121</v>
      </c>
      <c r="B33" s="28"/>
      <c r="C33" s="28"/>
      <c r="D33" s="28"/>
      <c r="E33" s="28"/>
      <c r="F33" s="28"/>
      <c r="G33" s="28"/>
      <c r="H33" s="28"/>
      <c r="I33" s="29"/>
      <c r="J33" s="7" t="s">
        <v>124</v>
      </c>
      <c r="K33" s="6" t="s">
        <v>4</v>
      </c>
      <c r="L33" s="12">
        <v>541.06710190671606</v>
      </c>
      <c r="M33" s="15">
        <v>943.92178999999987</v>
      </c>
      <c r="N33" s="13"/>
    </row>
    <row r="34" spans="1:17" s="5" customFormat="1" ht="19.5" customHeight="1" x14ac:dyDescent="0.2">
      <c r="A34" s="27" t="s">
        <v>122</v>
      </c>
      <c r="B34" s="28"/>
      <c r="C34" s="28"/>
      <c r="D34" s="28"/>
      <c r="E34" s="28"/>
      <c r="F34" s="28"/>
      <c r="G34" s="28"/>
      <c r="H34" s="28"/>
      <c r="I34" s="29"/>
      <c r="J34" s="7" t="s">
        <v>125</v>
      </c>
      <c r="K34" s="6" t="s">
        <v>4</v>
      </c>
      <c r="L34" s="12">
        <v>505.12677367477255</v>
      </c>
      <c r="M34" s="15">
        <v>545.90101000000004</v>
      </c>
      <c r="N34" s="13"/>
    </row>
    <row r="35" spans="1:17" s="5" customFormat="1" ht="21.75" customHeight="1" x14ac:dyDescent="0.2">
      <c r="A35" s="27" t="s">
        <v>132</v>
      </c>
      <c r="B35" s="28"/>
      <c r="C35" s="28"/>
      <c r="D35" s="28"/>
      <c r="E35" s="28"/>
      <c r="F35" s="28"/>
      <c r="G35" s="28"/>
      <c r="H35" s="28"/>
      <c r="I35" s="29"/>
      <c r="J35" s="7" t="s">
        <v>126</v>
      </c>
      <c r="K35" s="6" t="s">
        <v>4</v>
      </c>
      <c r="L35" s="12">
        <v>8214.2335701007178</v>
      </c>
      <c r="M35" s="15">
        <v>12860.590945017015</v>
      </c>
      <c r="N35" s="13"/>
      <c r="O35" s="20"/>
    </row>
    <row r="36" spans="1:17" s="5" customFormat="1" ht="31.5" customHeight="1" x14ac:dyDescent="0.2">
      <c r="A36" s="27" t="s">
        <v>98</v>
      </c>
      <c r="B36" s="28"/>
      <c r="C36" s="28"/>
      <c r="D36" s="28"/>
      <c r="E36" s="28"/>
      <c r="F36" s="28"/>
      <c r="G36" s="28"/>
      <c r="H36" s="28"/>
      <c r="I36" s="29"/>
      <c r="J36" s="7" t="s">
        <v>99</v>
      </c>
      <c r="K36" s="6" t="s">
        <v>4</v>
      </c>
      <c r="L36" s="12">
        <v>0</v>
      </c>
      <c r="M36" s="15">
        <v>0</v>
      </c>
      <c r="N36" s="13"/>
    </row>
    <row r="37" spans="1:17" s="5" customFormat="1" ht="30" customHeight="1" x14ac:dyDescent="0.2">
      <c r="A37" s="27" t="s">
        <v>100</v>
      </c>
      <c r="B37" s="28"/>
      <c r="C37" s="28"/>
      <c r="D37" s="28"/>
      <c r="E37" s="28"/>
      <c r="F37" s="28"/>
      <c r="G37" s="28"/>
      <c r="H37" s="28"/>
      <c r="I37" s="29"/>
      <c r="J37" s="7" t="s">
        <v>101</v>
      </c>
      <c r="K37" s="6" t="s">
        <v>4</v>
      </c>
      <c r="L37" s="12">
        <v>0</v>
      </c>
      <c r="M37" s="15">
        <v>50.126630907928586</v>
      </c>
      <c r="N37" s="13"/>
    </row>
    <row r="38" spans="1:17" s="5" customFormat="1" ht="30" customHeight="1" x14ac:dyDescent="0.2">
      <c r="A38" s="41" t="s">
        <v>41</v>
      </c>
      <c r="B38" s="42"/>
      <c r="C38" s="42"/>
      <c r="D38" s="42"/>
      <c r="E38" s="42"/>
      <c r="F38" s="42"/>
      <c r="G38" s="42"/>
      <c r="H38" s="42"/>
      <c r="I38" s="43"/>
      <c r="J38" s="17" t="s">
        <v>42</v>
      </c>
      <c r="K38" s="21" t="s">
        <v>4</v>
      </c>
      <c r="L38" s="46">
        <v>85388.010938799503</v>
      </c>
      <c r="M38" s="22">
        <v>94280.651617061987</v>
      </c>
      <c r="N38" s="13"/>
    </row>
    <row r="39" spans="1:17" s="5" customFormat="1" ht="15" customHeight="1" x14ac:dyDescent="0.2">
      <c r="A39" s="27" t="s">
        <v>43</v>
      </c>
      <c r="B39" s="28"/>
      <c r="C39" s="28"/>
      <c r="D39" s="28"/>
      <c r="E39" s="28"/>
      <c r="F39" s="28"/>
      <c r="G39" s="28"/>
      <c r="H39" s="28"/>
      <c r="I39" s="29"/>
      <c r="J39" s="7" t="s">
        <v>44</v>
      </c>
      <c r="K39" s="6" t="s">
        <v>4</v>
      </c>
      <c r="L39" s="12"/>
      <c r="M39" s="15"/>
      <c r="N39" s="13"/>
    </row>
    <row r="40" spans="1:17" s="5" customFormat="1" ht="30" customHeight="1" x14ac:dyDescent="0.2">
      <c r="A40" s="27" t="s">
        <v>45</v>
      </c>
      <c r="B40" s="28"/>
      <c r="C40" s="28"/>
      <c r="D40" s="28"/>
      <c r="E40" s="28"/>
      <c r="F40" s="28"/>
      <c r="G40" s="28"/>
      <c r="H40" s="28"/>
      <c r="I40" s="29"/>
      <c r="J40" s="7" t="s">
        <v>46</v>
      </c>
      <c r="K40" s="6" t="s">
        <v>4</v>
      </c>
      <c r="L40" s="12"/>
      <c r="M40" s="15"/>
      <c r="N40" s="13"/>
    </row>
    <row r="41" spans="1:17" s="5" customFormat="1" ht="15" customHeight="1" x14ac:dyDescent="0.2">
      <c r="A41" s="27" t="s">
        <v>47</v>
      </c>
      <c r="B41" s="28"/>
      <c r="C41" s="28"/>
      <c r="D41" s="28"/>
      <c r="E41" s="28"/>
      <c r="F41" s="28"/>
      <c r="G41" s="28"/>
      <c r="H41" s="28"/>
      <c r="I41" s="29"/>
      <c r="J41" s="7" t="s">
        <v>48</v>
      </c>
      <c r="K41" s="6" t="s">
        <v>4</v>
      </c>
      <c r="L41" s="12">
        <v>6036.3023979999998</v>
      </c>
      <c r="M41" s="15">
        <v>6264.3470924674884</v>
      </c>
      <c r="N41" s="13"/>
    </row>
    <row r="42" spans="1:17" s="5" customFormat="1" ht="15" customHeight="1" x14ac:dyDescent="0.2">
      <c r="A42" s="27" t="s">
        <v>49</v>
      </c>
      <c r="B42" s="28"/>
      <c r="C42" s="28"/>
      <c r="D42" s="28"/>
      <c r="E42" s="28"/>
      <c r="F42" s="28"/>
      <c r="G42" s="28"/>
      <c r="H42" s="28"/>
      <c r="I42" s="29"/>
      <c r="J42" s="7" t="s">
        <v>21</v>
      </c>
      <c r="K42" s="6" t="s">
        <v>4</v>
      </c>
      <c r="L42" s="12">
        <v>14059.439780300863</v>
      </c>
      <c r="M42" s="15">
        <v>15100.407122332064</v>
      </c>
      <c r="N42" s="13"/>
    </row>
    <row r="43" spans="1:17" s="5" customFormat="1" ht="45" customHeight="1" x14ac:dyDescent="0.2">
      <c r="A43" s="27" t="s">
        <v>50</v>
      </c>
      <c r="B43" s="28"/>
      <c r="C43" s="28"/>
      <c r="D43" s="28"/>
      <c r="E43" s="28"/>
      <c r="F43" s="28"/>
      <c r="G43" s="28"/>
      <c r="H43" s="28"/>
      <c r="I43" s="29"/>
      <c r="J43" s="7" t="s">
        <v>102</v>
      </c>
      <c r="K43" s="6" t="s">
        <v>4</v>
      </c>
      <c r="L43" s="12">
        <v>8095.49</v>
      </c>
      <c r="M43" s="15">
        <v>4294.8185899999999</v>
      </c>
      <c r="N43" s="13"/>
    </row>
    <row r="44" spans="1:17" s="5" customFormat="1" ht="15" customHeight="1" x14ac:dyDescent="0.2">
      <c r="A44" s="27" t="s">
        <v>51</v>
      </c>
      <c r="B44" s="28"/>
      <c r="C44" s="28"/>
      <c r="D44" s="28"/>
      <c r="E44" s="28"/>
      <c r="F44" s="28"/>
      <c r="G44" s="28"/>
      <c r="H44" s="28"/>
      <c r="I44" s="29"/>
      <c r="J44" s="7" t="s">
        <v>103</v>
      </c>
      <c r="K44" s="6" t="s">
        <v>4</v>
      </c>
      <c r="L44" s="12">
        <v>20126.886120000003</v>
      </c>
      <c r="M44" s="15">
        <v>19886.042935026107</v>
      </c>
      <c r="N44" s="13"/>
    </row>
    <row r="45" spans="1:17" s="5" customFormat="1" ht="15" customHeight="1" x14ac:dyDescent="0.2">
      <c r="A45" s="27" t="s">
        <v>52</v>
      </c>
      <c r="B45" s="28"/>
      <c r="C45" s="28"/>
      <c r="D45" s="28"/>
      <c r="E45" s="28"/>
      <c r="F45" s="28"/>
      <c r="G45" s="28"/>
      <c r="H45" s="28"/>
      <c r="I45" s="29"/>
      <c r="J45" s="7" t="s">
        <v>104</v>
      </c>
      <c r="K45" s="6" t="s">
        <v>4</v>
      </c>
      <c r="L45" s="12">
        <v>1208.49</v>
      </c>
      <c r="M45" s="15">
        <v>1203.28647</v>
      </c>
      <c r="N45" s="13"/>
    </row>
    <row r="46" spans="1:17" s="5" customFormat="1" ht="15" customHeight="1" x14ac:dyDescent="0.2">
      <c r="A46" s="27" t="s">
        <v>56</v>
      </c>
      <c r="B46" s="28"/>
      <c r="C46" s="28"/>
      <c r="D46" s="28"/>
      <c r="E46" s="28"/>
      <c r="F46" s="28"/>
      <c r="G46" s="28"/>
      <c r="H46" s="28"/>
      <c r="I46" s="29"/>
      <c r="J46" s="7" t="s">
        <v>22</v>
      </c>
      <c r="K46" s="6" t="s">
        <v>4</v>
      </c>
      <c r="L46" s="12">
        <v>814.2679511231355</v>
      </c>
      <c r="M46" s="15">
        <v>3310.1332417693397</v>
      </c>
      <c r="N46" s="13"/>
    </row>
    <row r="47" spans="1:17" s="5" customFormat="1" ht="25.5" customHeight="1" x14ac:dyDescent="0.2">
      <c r="A47" s="27" t="s">
        <v>105</v>
      </c>
      <c r="B47" s="28"/>
      <c r="C47" s="28"/>
      <c r="D47" s="28"/>
      <c r="E47" s="28"/>
      <c r="F47" s="28"/>
      <c r="G47" s="28"/>
      <c r="H47" s="28"/>
      <c r="I47" s="29"/>
      <c r="J47" s="7" t="s">
        <v>23</v>
      </c>
      <c r="K47" s="6" t="s">
        <v>4</v>
      </c>
      <c r="L47" s="12">
        <v>3263.3922332000006</v>
      </c>
      <c r="M47" s="15">
        <v>3038.4508719198557</v>
      </c>
      <c r="N47" s="13"/>
    </row>
    <row r="48" spans="1:17" s="5" customFormat="1" ht="53.25" customHeight="1" x14ac:dyDescent="0.2">
      <c r="A48" s="27" t="s">
        <v>106</v>
      </c>
      <c r="B48" s="28"/>
      <c r="C48" s="28"/>
      <c r="D48" s="28"/>
      <c r="E48" s="28"/>
      <c r="F48" s="28"/>
      <c r="G48" s="28"/>
      <c r="H48" s="28"/>
      <c r="I48" s="29"/>
      <c r="J48" s="7" t="s">
        <v>53</v>
      </c>
      <c r="K48" s="6" t="s">
        <v>4</v>
      </c>
      <c r="L48" s="15"/>
      <c r="M48" s="15">
        <v>2083.1367999999998</v>
      </c>
      <c r="N48" s="13"/>
      <c r="P48" s="20"/>
      <c r="Q48" s="20"/>
    </row>
    <row r="49" spans="1:14" s="5" customFormat="1" ht="27" customHeight="1" x14ac:dyDescent="0.2">
      <c r="A49" s="27" t="s">
        <v>107</v>
      </c>
      <c r="B49" s="28"/>
      <c r="C49" s="28"/>
      <c r="D49" s="28"/>
      <c r="E49" s="28"/>
      <c r="F49" s="28"/>
      <c r="G49" s="28"/>
      <c r="H49" s="28"/>
      <c r="I49" s="29"/>
      <c r="J49" s="7" t="s">
        <v>54</v>
      </c>
      <c r="K49" s="6" t="s">
        <v>55</v>
      </c>
      <c r="L49" s="15"/>
      <c r="M49" s="15">
        <v>26</v>
      </c>
      <c r="N49" s="13"/>
    </row>
    <row r="50" spans="1:14" s="5" customFormat="1" ht="96" customHeight="1" x14ac:dyDescent="0.2">
      <c r="A50" s="27" t="s">
        <v>108</v>
      </c>
      <c r="B50" s="28"/>
      <c r="C50" s="28"/>
      <c r="D50" s="28"/>
      <c r="E50" s="28"/>
      <c r="F50" s="28"/>
      <c r="G50" s="28"/>
      <c r="H50" s="28"/>
      <c r="I50" s="29"/>
      <c r="J50" s="7" t="s">
        <v>57</v>
      </c>
      <c r="K50" s="6" t="s">
        <v>4</v>
      </c>
      <c r="L50" s="12"/>
      <c r="M50" s="15"/>
      <c r="N50" s="13"/>
    </row>
    <row r="51" spans="1:14" s="5" customFormat="1" ht="21" customHeight="1" x14ac:dyDescent="0.2">
      <c r="A51" s="27" t="s">
        <v>109</v>
      </c>
      <c r="B51" s="28"/>
      <c r="C51" s="28"/>
      <c r="D51" s="28"/>
      <c r="E51" s="28"/>
      <c r="F51" s="28"/>
      <c r="G51" s="28"/>
      <c r="H51" s="28"/>
      <c r="I51" s="29"/>
      <c r="J51" s="7" t="s">
        <v>110</v>
      </c>
      <c r="K51" s="6" t="s">
        <v>4</v>
      </c>
      <c r="L51" s="12">
        <v>31783.742456175507</v>
      </c>
      <c r="M51" s="15">
        <v>39100.028493547128</v>
      </c>
      <c r="N51" s="13"/>
    </row>
    <row r="52" spans="1:14" s="5" customFormat="1" ht="18.75" customHeight="1" x14ac:dyDescent="0.2">
      <c r="A52" s="27" t="s">
        <v>127</v>
      </c>
      <c r="B52" s="28"/>
      <c r="C52" s="28"/>
      <c r="D52" s="28"/>
      <c r="E52" s="28"/>
      <c r="F52" s="28"/>
      <c r="G52" s="28"/>
      <c r="H52" s="28"/>
      <c r="I52" s="29"/>
      <c r="J52" s="7" t="s">
        <v>128</v>
      </c>
      <c r="K52" s="6" t="s">
        <v>4</v>
      </c>
      <c r="L52" s="12">
        <v>29122.837056435506</v>
      </c>
      <c r="M52" s="15">
        <v>29454.103229999993</v>
      </c>
      <c r="N52" s="13"/>
    </row>
    <row r="53" spans="1:14" s="5" customFormat="1" ht="15.75" customHeight="1" x14ac:dyDescent="0.2">
      <c r="A53" s="27" t="s">
        <v>144</v>
      </c>
      <c r="B53" s="28"/>
      <c r="C53" s="28"/>
      <c r="D53" s="28"/>
      <c r="E53" s="28"/>
      <c r="F53" s="28"/>
      <c r="G53" s="28"/>
      <c r="H53" s="28"/>
      <c r="I53" s="29"/>
      <c r="J53" s="7" t="s">
        <v>146</v>
      </c>
      <c r="K53" s="6" t="s">
        <v>4</v>
      </c>
      <c r="L53" s="12">
        <v>2660.9053997399997</v>
      </c>
      <c r="M53" s="15">
        <v>2530.4306999999994</v>
      </c>
      <c r="N53" s="13"/>
    </row>
    <row r="54" spans="1:14" s="5" customFormat="1" ht="18" customHeight="1" x14ac:dyDescent="0.2">
      <c r="A54" s="27" t="s">
        <v>129</v>
      </c>
      <c r="B54" s="28"/>
      <c r="C54" s="28"/>
      <c r="D54" s="28"/>
      <c r="E54" s="28"/>
      <c r="F54" s="28"/>
      <c r="G54" s="28"/>
      <c r="H54" s="28"/>
      <c r="I54" s="29"/>
      <c r="J54" s="7" t="s">
        <v>130</v>
      </c>
      <c r="K54" s="6" t="s">
        <v>4</v>
      </c>
      <c r="L54" s="12"/>
      <c r="M54" s="15">
        <v>5382.11</v>
      </c>
      <c r="N54" s="13"/>
    </row>
    <row r="55" spans="1:14" s="5" customFormat="1" ht="30" customHeight="1" x14ac:dyDescent="0.2">
      <c r="A55" s="27" t="s">
        <v>145</v>
      </c>
      <c r="B55" s="28"/>
      <c r="C55" s="28"/>
      <c r="D55" s="28"/>
      <c r="E55" s="28"/>
      <c r="F55" s="28"/>
      <c r="G55" s="28"/>
      <c r="H55" s="28"/>
      <c r="I55" s="29"/>
      <c r="J55" s="7" t="s">
        <v>131</v>
      </c>
      <c r="K55" s="6" t="s">
        <v>4</v>
      </c>
      <c r="L55" s="12"/>
      <c r="M55" s="15">
        <v>1733.384563547138</v>
      </c>
      <c r="N55" s="13"/>
    </row>
    <row r="56" spans="1:14" s="5" customFormat="1" ht="40.5" customHeight="1" x14ac:dyDescent="0.2">
      <c r="A56" s="41" t="s">
        <v>14</v>
      </c>
      <c r="B56" s="42"/>
      <c r="C56" s="42"/>
      <c r="D56" s="42"/>
      <c r="E56" s="42"/>
      <c r="F56" s="42"/>
      <c r="G56" s="42"/>
      <c r="H56" s="42"/>
      <c r="I56" s="43"/>
      <c r="J56" s="17" t="s">
        <v>24</v>
      </c>
      <c r="K56" s="21" t="s">
        <v>4</v>
      </c>
      <c r="L56" s="46">
        <v>-1888.5592557466312</v>
      </c>
      <c r="M56" s="22"/>
      <c r="N56" s="13"/>
    </row>
    <row r="57" spans="1:14" s="5" customFormat="1" ht="30" customHeight="1" x14ac:dyDescent="0.2">
      <c r="A57" s="27" t="s">
        <v>15</v>
      </c>
      <c r="B57" s="28"/>
      <c r="C57" s="28"/>
      <c r="D57" s="28"/>
      <c r="E57" s="28"/>
      <c r="F57" s="28"/>
      <c r="G57" s="28"/>
      <c r="H57" s="28"/>
      <c r="I57" s="29"/>
      <c r="J57" s="7" t="s">
        <v>58</v>
      </c>
      <c r="K57" s="6" t="s">
        <v>4</v>
      </c>
      <c r="L57" s="12">
        <v>48344.361912000008</v>
      </c>
      <c r="M57" s="15">
        <v>23373.33409</v>
      </c>
      <c r="N57" s="13"/>
    </row>
    <row r="58" spans="1:14" s="5" customFormat="1" ht="29.25" customHeight="1" x14ac:dyDescent="0.2">
      <c r="A58" s="27" t="s">
        <v>16</v>
      </c>
      <c r="B58" s="28"/>
      <c r="C58" s="28"/>
      <c r="D58" s="28"/>
      <c r="E58" s="28"/>
      <c r="F58" s="28"/>
      <c r="G58" s="28"/>
      <c r="H58" s="28"/>
      <c r="I58" s="29"/>
      <c r="J58" s="7" t="s">
        <v>59</v>
      </c>
      <c r="K58" s="6" t="s">
        <v>4</v>
      </c>
      <c r="L58" s="12"/>
      <c r="M58" s="15"/>
      <c r="N58" s="13"/>
    </row>
    <row r="59" spans="1:14" s="5" customFormat="1" ht="28.5" customHeight="1" x14ac:dyDescent="0.2">
      <c r="A59" s="27" t="s">
        <v>6</v>
      </c>
      <c r="B59" s="28"/>
      <c r="C59" s="28"/>
      <c r="D59" s="28"/>
      <c r="E59" s="28"/>
      <c r="F59" s="28"/>
      <c r="G59" s="28"/>
      <c r="H59" s="28"/>
      <c r="I59" s="29"/>
      <c r="J59" s="7" t="s">
        <v>111</v>
      </c>
      <c r="K59" s="6" t="s">
        <v>60</v>
      </c>
      <c r="L59" s="12">
        <v>1981.154860227816</v>
      </c>
      <c r="M59" s="15">
        <v>2645.6320274</v>
      </c>
      <c r="N59" s="13"/>
    </row>
    <row r="60" spans="1:14" s="5" customFormat="1" ht="54" customHeight="1" x14ac:dyDescent="0.2">
      <c r="A60" s="27" t="s">
        <v>41</v>
      </c>
      <c r="B60" s="28"/>
      <c r="C60" s="28"/>
      <c r="D60" s="28"/>
      <c r="E60" s="28"/>
      <c r="F60" s="28"/>
      <c r="G60" s="28"/>
      <c r="H60" s="28"/>
      <c r="I60" s="29"/>
      <c r="J60" s="7" t="s">
        <v>112</v>
      </c>
      <c r="K60" s="6" t="s">
        <v>4</v>
      </c>
      <c r="L60" s="12"/>
      <c r="M60" s="12"/>
      <c r="N60" s="13"/>
    </row>
    <row r="61" spans="1:14" s="5" customFormat="1" ht="55.5" customHeight="1" x14ac:dyDescent="0.2">
      <c r="A61" s="27" t="s">
        <v>25</v>
      </c>
      <c r="B61" s="28"/>
      <c r="C61" s="28"/>
      <c r="D61" s="28"/>
      <c r="E61" s="28"/>
      <c r="F61" s="28"/>
      <c r="G61" s="28"/>
      <c r="H61" s="28"/>
      <c r="I61" s="29"/>
      <c r="J61" s="7" t="s">
        <v>62</v>
      </c>
      <c r="K61" s="6" t="s">
        <v>33</v>
      </c>
      <c r="L61" s="12" t="s">
        <v>33</v>
      </c>
      <c r="M61" s="12" t="s">
        <v>33</v>
      </c>
      <c r="N61" s="14" t="s">
        <v>33</v>
      </c>
    </row>
    <row r="62" spans="1:14" s="5" customFormat="1" ht="30" customHeight="1" x14ac:dyDescent="0.2">
      <c r="A62" s="27" t="s">
        <v>5</v>
      </c>
      <c r="B62" s="28"/>
      <c r="C62" s="28"/>
      <c r="D62" s="28"/>
      <c r="E62" s="28"/>
      <c r="F62" s="28"/>
      <c r="G62" s="28"/>
      <c r="H62" s="28"/>
      <c r="I62" s="29"/>
      <c r="J62" s="7" t="s">
        <v>63</v>
      </c>
      <c r="K62" s="6" t="s">
        <v>64</v>
      </c>
      <c r="L62" s="15">
        <v>2304</v>
      </c>
      <c r="M62" s="15">
        <v>2293</v>
      </c>
      <c r="N62" s="23"/>
    </row>
    <row r="63" spans="1:14" s="5" customFormat="1" ht="15" customHeight="1" x14ac:dyDescent="0.2">
      <c r="A63" s="27" t="s">
        <v>65</v>
      </c>
      <c r="B63" s="28"/>
      <c r="C63" s="28"/>
      <c r="D63" s="28"/>
      <c r="E63" s="28"/>
      <c r="F63" s="28"/>
      <c r="G63" s="28"/>
      <c r="H63" s="28"/>
      <c r="I63" s="29"/>
      <c r="J63" s="7" t="s">
        <v>66</v>
      </c>
      <c r="K63" s="6" t="s">
        <v>67</v>
      </c>
      <c r="L63" s="15">
        <f>L64</f>
        <v>18.57</v>
      </c>
      <c r="M63" s="15">
        <f>M64</f>
        <v>18.73</v>
      </c>
      <c r="N63" s="23"/>
    </row>
    <row r="64" spans="1:14" s="5" customFormat="1" ht="30" customHeight="1" x14ac:dyDescent="0.2">
      <c r="A64" s="27" t="s">
        <v>134</v>
      </c>
      <c r="B64" s="28"/>
      <c r="C64" s="28"/>
      <c r="D64" s="28"/>
      <c r="E64" s="28"/>
      <c r="F64" s="28"/>
      <c r="G64" s="28"/>
      <c r="H64" s="28"/>
      <c r="I64" s="29"/>
      <c r="J64" s="7" t="s">
        <v>68</v>
      </c>
      <c r="K64" s="6" t="s">
        <v>67</v>
      </c>
      <c r="L64" s="15">
        <v>18.57</v>
      </c>
      <c r="M64" s="15">
        <v>18.73</v>
      </c>
      <c r="N64" s="23"/>
    </row>
    <row r="65" spans="1:14" s="5" customFormat="1" ht="30" customHeight="1" x14ac:dyDescent="0.2">
      <c r="A65" s="27" t="s">
        <v>69</v>
      </c>
      <c r="B65" s="28"/>
      <c r="C65" s="28"/>
      <c r="D65" s="28"/>
      <c r="E65" s="28"/>
      <c r="F65" s="28"/>
      <c r="G65" s="28"/>
      <c r="H65" s="28"/>
      <c r="I65" s="29"/>
      <c r="J65" s="7" t="s">
        <v>70</v>
      </c>
      <c r="K65" s="6" t="s">
        <v>71</v>
      </c>
      <c r="L65" s="15">
        <f>L66+L67</f>
        <v>241.32999999999998</v>
      </c>
      <c r="M65" s="15">
        <f>M66+M67</f>
        <v>242.33300000000003</v>
      </c>
      <c r="N65" s="23"/>
    </row>
    <row r="66" spans="1:14" s="5" customFormat="1" ht="30" customHeight="1" x14ac:dyDescent="0.2">
      <c r="A66" s="27" t="s">
        <v>135</v>
      </c>
      <c r="B66" s="28"/>
      <c r="C66" s="28"/>
      <c r="D66" s="28"/>
      <c r="E66" s="28"/>
      <c r="F66" s="28"/>
      <c r="G66" s="28"/>
      <c r="H66" s="28"/>
      <c r="I66" s="29"/>
      <c r="J66" s="7" t="s">
        <v>137</v>
      </c>
      <c r="K66" s="6" t="s">
        <v>71</v>
      </c>
      <c r="L66" s="15">
        <v>100.2</v>
      </c>
      <c r="M66" s="15">
        <v>100.289</v>
      </c>
      <c r="N66" s="23"/>
    </row>
    <row r="67" spans="1:14" s="5" customFormat="1" ht="30" customHeight="1" x14ac:dyDescent="0.2">
      <c r="A67" s="27" t="s">
        <v>136</v>
      </c>
      <c r="B67" s="28"/>
      <c r="C67" s="28"/>
      <c r="D67" s="28"/>
      <c r="E67" s="28"/>
      <c r="F67" s="28"/>
      <c r="G67" s="28"/>
      <c r="H67" s="28"/>
      <c r="I67" s="29"/>
      <c r="J67" s="7" t="s">
        <v>138</v>
      </c>
      <c r="K67" s="6" t="s">
        <v>71</v>
      </c>
      <c r="L67" s="15">
        <v>141.13</v>
      </c>
      <c r="M67" s="15">
        <v>142.04400000000001</v>
      </c>
      <c r="N67" s="23"/>
    </row>
    <row r="68" spans="1:14" s="5" customFormat="1" ht="17.25" customHeight="1" x14ac:dyDescent="0.2">
      <c r="A68" s="27" t="s">
        <v>72</v>
      </c>
      <c r="B68" s="28"/>
      <c r="C68" s="28"/>
      <c r="D68" s="28"/>
      <c r="E68" s="28"/>
      <c r="F68" s="28"/>
      <c r="G68" s="28"/>
      <c r="H68" s="28"/>
      <c r="I68" s="29"/>
      <c r="J68" s="7" t="s">
        <v>73</v>
      </c>
      <c r="K68" s="6" t="s">
        <v>71</v>
      </c>
      <c r="L68" s="15">
        <f>L69</f>
        <v>980.32</v>
      </c>
      <c r="M68" s="15">
        <f>M69</f>
        <v>1002.5409</v>
      </c>
      <c r="N68" s="23"/>
    </row>
    <row r="69" spans="1:14" s="5" customFormat="1" ht="30" customHeight="1" x14ac:dyDescent="0.2">
      <c r="A69" s="27" t="s">
        <v>139</v>
      </c>
      <c r="B69" s="28"/>
      <c r="C69" s="28"/>
      <c r="D69" s="28"/>
      <c r="E69" s="28"/>
      <c r="F69" s="28"/>
      <c r="G69" s="28"/>
      <c r="H69" s="28"/>
      <c r="I69" s="29"/>
      <c r="J69" s="7" t="s">
        <v>74</v>
      </c>
      <c r="K69" s="6" t="s">
        <v>71</v>
      </c>
      <c r="L69" s="15">
        <v>980.32</v>
      </c>
      <c r="M69" s="15">
        <v>1002.5409</v>
      </c>
      <c r="N69" s="23"/>
    </row>
    <row r="70" spans="1:14" s="5" customFormat="1" ht="15" customHeight="1" x14ac:dyDescent="0.2">
      <c r="A70" s="27" t="s">
        <v>75</v>
      </c>
      <c r="B70" s="28"/>
      <c r="C70" s="28"/>
      <c r="D70" s="28"/>
      <c r="E70" s="28"/>
      <c r="F70" s="28"/>
      <c r="G70" s="28"/>
      <c r="H70" s="28"/>
      <c r="I70" s="29"/>
      <c r="J70" s="7" t="s">
        <v>76</v>
      </c>
      <c r="K70" s="6" t="s">
        <v>77</v>
      </c>
      <c r="L70" s="15">
        <f>L71+L72</f>
        <v>100.297</v>
      </c>
      <c r="M70" s="15">
        <f>M72+M71</f>
        <v>100.854</v>
      </c>
      <c r="N70" s="23"/>
    </row>
    <row r="71" spans="1:14" s="5" customFormat="1" ht="27.75" customHeight="1" x14ac:dyDescent="0.2">
      <c r="A71" s="27" t="s">
        <v>140</v>
      </c>
      <c r="B71" s="28"/>
      <c r="C71" s="28"/>
      <c r="D71" s="28"/>
      <c r="E71" s="28"/>
      <c r="F71" s="28"/>
      <c r="G71" s="28"/>
      <c r="H71" s="28"/>
      <c r="I71" s="29"/>
      <c r="J71" s="7" t="s">
        <v>142</v>
      </c>
      <c r="K71" s="6" t="s">
        <v>77</v>
      </c>
      <c r="L71" s="15">
        <v>43.125</v>
      </c>
      <c r="M71" s="15">
        <v>43.186999999999998</v>
      </c>
      <c r="N71" s="23"/>
    </row>
    <row r="72" spans="1:14" s="5" customFormat="1" ht="27.75" customHeight="1" x14ac:dyDescent="0.2">
      <c r="A72" s="27" t="s">
        <v>141</v>
      </c>
      <c r="B72" s="28"/>
      <c r="C72" s="28"/>
      <c r="D72" s="28"/>
      <c r="E72" s="28"/>
      <c r="F72" s="28"/>
      <c r="G72" s="28"/>
      <c r="H72" s="28"/>
      <c r="I72" s="29"/>
      <c r="J72" s="7" t="s">
        <v>143</v>
      </c>
      <c r="K72" s="6" t="s">
        <v>77</v>
      </c>
      <c r="L72" s="15">
        <v>57.171999999999997</v>
      </c>
      <c r="M72" s="15">
        <v>57.667000000000002</v>
      </c>
      <c r="N72" s="23"/>
    </row>
    <row r="73" spans="1:14" s="5" customFormat="1" ht="15" customHeight="1" x14ac:dyDescent="0.2">
      <c r="A73" s="27" t="s">
        <v>78</v>
      </c>
      <c r="B73" s="28"/>
      <c r="C73" s="28"/>
      <c r="D73" s="28"/>
      <c r="E73" s="28"/>
      <c r="F73" s="28"/>
      <c r="G73" s="28"/>
      <c r="H73" s="28"/>
      <c r="I73" s="29"/>
      <c r="J73" s="7" t="s">
        <v>79</v>
      </c>
      <c r="K73" s="6" t="s">
        <v>61</v>
      </c>
      <c r="L73" s="24">
        <v>54</v>
      </c>
      <c r="M73" s="24">
        <v>41</v>
      </c>
      <c r="N73" s="23"/>
    </row>
    <row r="74" spans="1:14" s="5" customFormat="1" ht="51" x14ac:dyDescent="0.2">
      <c r="A74" s="27" t="s">
        <v>80</v>
      </c>
      <c r="B74" s="28"/>
      <c r="C74" s="28"/>
      <c r="D74" s="28"/>
      <c r="E74" s="28"/>
      <c r="F74" s="28"/>
      <c r="G74" s="28"/>
      <c r="H74" s="28"/>
      <c r="I74" s="29"/>
      <c r="J74" s="7" t="s">
        <v>81</v>
      </c>
      <c r="K74" s="6" t="s">
        <v>4</v>
      </c>
      <c r="L74" s="12"/>
      <c r="M74" s="12">
        <f>19593.22548-165.79167</f>
        <v>19427.433810000002</v>
      </c>
      <c r="N74" s="19" t="s">
        <v>149</v>
      </c>
    </row>
    <row r="75" spans="1:14" s="5" customFormat="1" ht="30" customHeight="1" x14ac:dyDescent="0.2">
      <c r="A75" s="27" t="s">
        <v>82</v>
      </c>
      <c r="B75" s="28"/>
      <c r="C75" s="28"/>
      <c r="D75" s="28"/>
      <c r="E75" s="28"/>
      <c r="F75" s="28"/>
      <c r="G75" s="28"/>
      <c r="H75" s="28"/>
      <c r="I75" s="29"/>
      <c r="J75" s="7" t="s">
        <v>83</v>
      </c>
      <c r="K75" s="6" t="s">
        <v>4</v>
      </c>
      <c r="L75" s="12"/>
      <c r="M75" s="12">
        <f>19593.22548-165.79167-17244.795</f>
        <v>2182.638810000004</v>
      </c>
      <c r="N75" s="13"/>
    </row>
    <row r="76" spans="1:14" s="5" customFormat="1" ht="41.25" customHeight="1" x14ac:dyDescent="0.2">
      <c r="A76" s="27" t="s">
        <v>84</v>
      </c>
      <c r="B76" s="28"/>
      <c r="C76" s="28"/>
      <c r="D76" s="28"/>
      <c r="E76" s="28"/>
      <c r="F76" s="28"/>
      <c r="G76" s="28"/>
      <c r="H76" s="28"/>
      <c r="I76" s="29"/>
      <c r="J76" s="7" t="s">
        <v>85</v>
      </c>
      <c r="K76" s="6" t="s">
        <v>61</v>
      </c>
      <c r="L76" s="18">
        <f>[1]НВВ!$AG$24</f>
        <v>8.8126598136739329E-2</v>
      </c>
      <c r="M76" s="12" t="s">
        <v>33</v>
      </c>
      <c r="N76" s="14" t="s">
        <v>33</v>
      </c>
    </row>
    <row r="78" spans="1:14" s="1" customFormat="1" ht="12.75" x14ac:dyDescent="0.2">
      <c r="G78" s="1" t="s">
        <v>17</v>
      </c>
    </row>
    <row r="79" spans="1:14" s="1" customFormat="1" ht="54" customHeight="1" x14ac:dyDescent="0.2">
      <c r="A79" s="44" t="s">
        <v>86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s="1" customFormat="1" ht="25.5" customHeight="1" x14ac:dyDescent="0.2">
      <c r="A80" s="44" t="s">
        <v>87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s="1" customFormat="1" ht="25.5" customHeight="1" x14ac:dyDescent="0.2">
      <c r="A81" s="44" t="s">
        <v>113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s="1" customFormat="1" ht="25.5" customHeight="1" x14ac:dyDescent="0.2">
      <c r="A82" s="44" t="s">
        <v>88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s="1" customFormat="1" ht="25.5" customHeight="1" x14ac:dyDescent="0.2">
      <c r="A83" s="44" t="s">
        <v>89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3" customHeight="1" x14ac:dyDescent="0.25"/>
  </sheetData>
  <mergeCells count="76">
    <mergeCell ref="A80:N80"/>
    <mergeCell ref="A81:N81"/>
    <mergeCell ref="A82:N82"/>
    <mergeCell ref="A83:N83"/>
    <mergeCell ref="A72:I72"/>
    <mergeCell ref="A73:I73"/>
    <mergeCell ref="A74:I74"/>
    <mergeCell ref="A75:I75"/>
    <mergeCell ref="A76:I76"/>
    <mergeCell ref="A79:N79"/>
    <mergeCell ref="A71:I71"/>
    <mergeCell ref="A60:I60"/>
    <mergeCell ref="A61:I61"/>
    <mergeCell ref="A62:I62"/>
    <mergeCell ref="A63:I63"/>
    <mergeCell ref="A64:I64"/>
    <mergeCell ref="A65:I65"/>
    <mergeCell ref="A66:I66"/>
    <mergeCell ref="A67:I67"/>
    <mergeCell ref="A68:I68"/>
    <mergeCell ref="A69:I69"/>
    <mergeCell ref="A70:I70"/>
    <mergeCell ref="A59:I59"/>
    <mergeCell ref="A48:I48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47:I47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35:I35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23:I23"/>
    <mergeCell ref="A15:I16"/>
    <mergeCell ref="J15:J16"/>
    <mergeCell ref="K15:K16"/>
    <mergeCell ref="L15:M15"/>
    <mergeCell ref="A18:I18"/>
    <mergeCell ref="A19:I19"/>
    <mergeCell ref="A20:I20"/>
    <mergeCell ref="A21:I21"/>
    <mergeCell ref="A22:I22"/>
    <mergeCell ref="N15:N16"/>
    <mergeCell ref="A17:I17"/>
    <mergeCell ref="A5:N5"/>
    <mergeCell ref="A6:N6"/>
    <mergeCell ref="A7:N7"/>
    <mergeCell ref="A8:N8"/>
    <mergeCell ref="J11:K11"/>
    <mergeCell ref="J12:K12"/>
  </mergeCells>
  <pageMargins left="0.78740157480314965" right="0.31496062992125984" top="0.59055118110236227" bottom="0.39370078740157483" header="0.19685039370078741" footer="0.19685039370078741"/>
  <pageSetup paperSize="9" scale="87" fitToHeight="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21</vt:lpstr>
      <vt:lpstr>'стр.1_3 21'!Область_печати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Дроздова Светлана Евгеньевна</cp:lastModifiedBy>
  <cp:lastPrinted>2021-03-31T09:32:28Z</cp:lastPrinted>
  <dcterms:created xsi:type="dcterms:W3CDTF">2010-05-19T10:50:44Z</dcterms:created>
  <dcterms:modified xsi:type="dcterms:W3CDTF">2022-04-01T15:03:58Z</dcterms:modified>
</cp:coreProperties>
</file>